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INTERNI REB.PLANA NABAVE" sheetId="1" r:id="rId1"/>
  </sheets>
  <definedNames/>
  <calcPr fullCalcOnLoad="1"/>
</workbook>
</file>

<file path=xl/sharedStrings.xml><?xml version="1.0" encoding="utf-8"?>
<sst xmlns="http://schemas.openxmlformats.org/spreadsheetml/2006/main" count="199" uniqueCount="75">
  <si>
    <t>Red.br.</t>
  </si>
  <si>
    <t>Konto</t>
  </si>
  <si>
    <t>PREDMET NABAVE</t>
  </si>
  <si>
    <t>Procijenjena vrijednost bez PDV-a</t>
  </si>
  <si>
    <t>Planirana vrijednost s PDV-om</t>
  </si>
  <si>
    <t>Izvor sredstava</t>
  </si>
  <si>
    <t>Vrsta postupka</t>
  </si>
  <si>
    <t>Uredski materijal</t>
  </si>
  <si>
    <t>Materijal i sredstva za čišćenje</t>
  </si>
  <si>
    <t>Električna energija</t>
  </si>
  <si>
    <t>Ugljen,drva,teško ulje i dr.</t>
  </si>
  <si>
    <t>Mat.i dij.za tek i inv održavanje opreme</t>
  </si>
  <si>
    <t>Službena i radna odjeća i obuća</t>
  </si>
  <si>
    <t>Usl.tek.i inv.održ.građ.objekta</t>
  </si>
  <si>
    <t>Usl.tek.i inv.održ.opreme</t>
  </si>
  <si>
    <t>Opskrba vodom</t>
  </si>
  <si>
    <t>Iznošenje i odvoz smeća</t>
  </si>
  <si>
    <t>Deratizacija i dezinsekcija</t>
  </si>
  <si>
    <t>Dimnjačarske usluge</t>
  </si>
  <si>
    <t>Usluge ažuriranja računalnih baza</t>
  </si>
  <si>
    <t>Ostale računalne usluge</t>
  </si>
  <si>
    <t>Reprezentacija</t>
  </si>
  <si>
    <t>Ostali nespomenuti rashodi poslovanja</t>
  </si>
  <si>
    <t>Literatura/publikacije,časopisi, glasila</t>
  </si>
  <si>
    <t>SREDNJA ŠKOLA LOVRE MONTIJA KNIN</t>
  </si>
  <si>
    <t>Računala i računalna oprema</t>
  </si>
  <si>
    <t>Mat.i dij.za tek i inv održavanje građ.objekata</t>
  </si>
  <si>
    <t>Proračun županije</t>
  </si>
  <si>
    <t>Bagatelna nabava</t>
  </si>
  <si>
    <t>Predsjednik Školskog odbora:</t>
  </si>
  <si>
    <t>Mirko Antunović</t>
  </si>
  <si>
    <t>Ugovorni okvirni sporazum</t>
  </si>
  <si>
    <t>ugovor</t>
  </si>
  <si>
    <t>Knjige</t>
  </si>
  <si>
    <t>Ravnatelj:</t>
  </si>
  <si>
    <t>Ostali matrijal za potrebe redovitog posl.</t>
  </si>
  <si>
    <t>Ostale nespomenute usluge</t>
  </si>
  <si>
    <t>Ostala uredska oprema</t>
  </si>
  <si>
    <t>Usluge telefona.telefaksa i interneta</t>
  </si>
  <si>
    <t xml:space="preserve"> Javna nabava - županija</t>
  </si>
  <si>
    <t xml:space="preserve">Proračun Županije, </t>
  </si>
  <si>
    <t xml:space="preserve">Vlastiti prihod </t>
  </si>
  <si>
    <t>Prihod posebne namjene</t>
  </si>
  <si>
    <t>Vlastiti prihod</t>
  </si>
  <si>
    <t xml:space="preserve">Proračun županije </t>
  </si>
  <si>
    <t>Vlastita sredstva</t>
  </si>
  <si>
    <t>Namjenska sredstva- roditelji učenika</t>
  </si>
  <si>
    <t xml:space="preserve">Proračun županije i vlastiti prihod </t>
  </si>
  <si>
    <t>Sitan inventar</t>
  </si>
  <si>
    <t>Ostale usluge za komunikaciju i prijevoz</t>
  </si>
  <si>
    <t>Naknade za smještaj na sl. putu u zemlji</t>
  </si>
  <si>
    <t>Na temelju ćl.20 Zakona o javnoj nabavi /N.N. BROJ 90/11/; 83/13 ; 143/13; 13/14 i 74/14 Ii Financijskog plana za 2016. god.,</t>
  </si>
  <si>
    <t xml:space="preserve">Ostale usluge tek.i inv.održavanja </t>
  </si>
  <si>
    <t>Grafičke usl.,tiskanje, kopiranje, uvez.</t>
  </si>
  <si>
    <t>Uredski namještaj</t>
  </si>
  <si>
    <t>Oprema za održavanje prostorija</t>
  </si>
  <si>
    <t>Sportska oprema</t>
  </si>
  <si>
    <t>Voditelj računovodstva:</t>
  </si>
  <si>
    <t>Slavica Stojak</t>
  </si>
  <si>
    <t>ugovor HEP/RWE</t>
  </si>
  <si>
    <t>Motorni benzin i dizel gorivo</t>
  </si>
  <si>
    <t>Rent-a-car i taxi prijevoz</t>
  </si>
  <si>
    <t>Laboratorijska oprema</t>
  </si>
  <si>
    <t>Glazbeni ins. I oprema</t>
  </si>
  <si>
    <t>Strojevi</t>
  </si>
  <si>
    <t>Oprema</t>
  </si>
  <si>
    <t>Urudžbeni broj:2182/1-12/2-10-16-1</t>
  </si>
  <si>
    <t>Mirela Jelovina Košroman</t>
  </si>
  <si>
    <t xml:space="preserve"> a na prijedlog ravnatelja Školski odbor na sjednici održanoj                                   god. Usvaja</t>
  </si>
  <si>
    <t>INTERINI REBALANS PLANA NABAVE ZA 2016. godinu</t>
  </si>
  <si>
    <t>Film i izr.fot.</t>
  </si>
  <si>
    <t>Radio i Tv prij.</t>
  </si>
  <si>
    <t>Telefon i ost.kom.uređ.</t>
  </si>
  <si>
    <t>Oprema za grijanje i ventilaciju</t>
  </si>
  <si>
    <t>Klasa:602-03/16-01/337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</si>
</sst>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3.7109375" style="2" customWidth="1"/>
    <col min="4" max="4" width="13.421875" style="0" customWidth="1"/>
    <col min="5" max="5" width="13.8515625" style="0" customWidth="1"/>
    <col min="6" max="6" width="17.57421875" style="0" customWidth="1"/>
    <col min="7" max="7" width="15.8515625" style="0" customWidth="1"/>
    <col min="8" max="8" width="14.140625" style="0" customWidth="1"/>
  </cols>
  <sheetData>
    <row r="1" ht="12.75">
      <c r="A1" t="s">
        <v>74</v>
      </c>
    </row>
    <row r="2" ht="12.75">
      <c r="A2" t="s">
        <v>66</v>
      </c>
    </row>
    <row r="3" spans="1:3" s="12" customFormat="1" ht="15.75">
      <c r="A3" s="12" t="s">
        <v>24</v>
      </c>
      <c r="C3" s="13"/>
    </row>
    <row r="4" ht="12.75">
      <c r="A4" t="s">
        <v>51</v>
      </c>
    </row>
    <row r="5" ht="12.75">
      <c r="A5" t="s">
        <v>68</v>
      </c>
    </row>
    <row r="6" s="10" customFormat="1" ht="18.75" thickBot="1">
      <c r="C6" s="11" t="s">
        <v>69</v>
      </c>
    </row>
    <row r="7" spans="1:8" s="2" customFormat="1" ht="39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31</v>
      </c>
    </row>
    <row r="8" spans="1:8" ht="34.5" customHeight="1" thickBot="1">
      <c r="A8" s="3">
        <v>1</v>
      </c>
      <c r="B8" s="3">
        <v>32113</v>
      </c>
      <c r="C8" s="4" t="s">
        <v>50</v>
      </c>
      <c r="D8" s="5">
        <f>SUM(E8)-((E8)*13/113)</f>
        <v>6750.619469026548</v>
      </c>
      <c r="E8" s="5">
        <v>7628.2</v>
      </c>
      <c r="F8" s="4" t="s">
        <v>40</v>
      </c>
      <c r="G8" s="4" t="s">
        <v>28</v>
      </c>
      <c r="H8" s="15"/>
    </row>
    <row r="9" spans="1:8" ht="34.5" customHeight="1" thickBot="1">
      <c r="A9" s="16">
        <v>2</v>
      </c>
      <c r="B9" s="3">
        <v>32211</v>
      </c>
      <c r="C9" s="4" t="s">
        <v>7</v>
      </c>
      <c r="D9" s="5">
        <f aca="true" t="shared" si="0" ref="D9:D31">SUM(E9)-((E9)*25/125)</f>
        <v>28348.424</v>
      </c>
      <c r="E9" s="5">
        <v>35435.53</v>
      </c>
      <c r="F9" s="4" t="s">
        <v>40</v>
      </c>
      <c r="G9" s="4" t="s">
        <v>28</v>
      </c>
      <c r="H9" s="15"/>
    </row>
    <row r="10" spans="1:8" ht="34.5" customHeight="1" thickBot="1">
      <c r="A10" s="16"/>
      <c r="B10" s="3">
        <v>32211</v>
      </c>
      <c r="C10" s="4" t="s">
        <v>7</v>
      </c>
      <c r="D10" s="5">
        <f t="shared" si="0"/>
        <v>80</v>
      </c>
      <c r="E10" s="5">
        <v>100</v>
      </c>
      <c r="F10" s="4" t="s">
        <v>41</v>
      </c>
      <c r="G10" s="4" t="s">
        <v>28</v>
      </c>
      <c r="H10" s="15"/>
    </row>
    <row r="11" spans="1:8" ht="34.5" customHeight="1" thickBot="1">
      <c r="A11" s="16"/>
      <c r="B11" s="3">
        <v>32211</v>
      </c>
      <c r="C11" s="4" t="s">
        <v>7</v>
      </c>
      <c r="D11" s="5">
        <f t="shared" si="0"/>
        <v>257.6</v>
      </c>
      <c r="E11" s="5">
        <v>322</v>
      </c>
      <c r="F11" s="4" t="s">
        <v>42</v>
      </c>
      <c r="G11" s="4" t="s">
        <v>28</v>
      </c>
      <c r="H11" s="15"/>
    </row>
    <row r="12" spans="1:8" ht="34.5" customHeight="1" thickBot="1">
      <c r="A12" s="6">
        <v>3</v>
      </c>
      <c r="B12" s="6">
        <v>32212</v>
      </c>
      <c r="C12" s="7" t="s">
        <v>23</v>
      </c>
      <c r="D12" s="8">
        <f t="shared" si="0"/>
        <v>7303.8240000000005</v>
      </c>
      <c r="E12" s="8">
        <v>9129.78</v>
      </c>
      <c r="F12" s="7" t="s">
        <v>27</v>
      </c>
      <c r="G12" s="4" t="s">
        <v>28</v>
      </c>
      <c r="H12" s="14"/>
    </row>
    <row r="13" spans="1:8" ht="34.5" customHeight="1" thickBot="1">
      <c r="A13" s="6"/>
      <c r="B13" s="6">
        <v>32212</v>
      </c>
      <c r="C13" s="7" t="s">
        <v>23</v>
      </c>
      <c r="D13" s="8">
        <f t="shared" si="0"/>
        <v>3200</v>
      </c>
      <c r="E13" s="8">
        <v>4000</v>
      </c>
      <c r="F13" s="7" t="s">
        <v>43</v>
      </c>
      <c r="G13" s="4" t="s">
        <v>28</v>
      </c>
      <c r="H13" s="14"/>
    </row>
    <row r="14" spans="1:8" ht="34.5" customHeight="1" thickBot="1">
      <c r="A14" s="6">
        <v>4</v>
      </c>
      <c r="B14" s="6">
        <v>32214</v>
      </c>
      <c r="C14" s="7" t="s">
        <v>8</v>
      </c>
      <c r="D14" s="8">
        <f t="shared" si="0"/>
        <v>19477.152</v>
      </c>
      <c r="E14" s="8">
        <v>24346.44</v>
      </c>
      <c r="F14" s="7" t="s">
        <v>27</v>
      </c>
      <c r="G14" s="4" t="s">
        <v>28</v>
      </c>
      <c r="H14" s="14"/>
    </row>
    <row r="15" spans="1:8" ht="34.5" customHeight="1" thickBot="1">
      <c r="A15" s="6"/>
      <c r="B15" s="6">
        <v>32214</v>
      </c>
      <c r="C15" s="7" t="s">
        <v>8</v>
      </c>
      <c r="D15" s="8">
        <f t="shared" si="0"/>
        <v>3200</v>
      </c>
      <c r="E15" s="8">
        <v>4000</v>
      </c>
      <c r="F15" s="7" t="s">
        <v>43</v>
      </c>
      <c r="G15" s="4" t="s">
        <v>28</v>
      </c>
      <c r="H15" s="14"/>
    </row>
    <row r="16" spans="1:8" ht="39.75" customHeight="1" thickBot="1">
      <c r="A16" s="6">
        <v>5</v>
      </c>
      <c r="B16" s="6">
        <v>32219</v>
      </c>
      <c r="C16" s="7" t="s">
        <v>35</v>
      </c>
      <c r="D16" s="8">
        <f t="shared" si="0"/>
        <v>6213.92</v>
      </c>
      <c r="E16" s="8">
        <v>7767.4</v>
      </c>
      <c r="F16" s="7" t="s">
        <v>44</v>
      </c>
      <c r="G16" s="4" t="s">
        <v>28</v>
      </c>
      <c r="H16" s="14"/>
    </row>
    <row r="17" spans="1:8" ht="39.75" customHeight="1" thickBot="1">
      <c r="A17" s="6"/>
      <c r="B17" s="6">
        <v>32219</v>
      </c>
      <c r="C17" s="7" t="s">
        <v>35</v>
      </c>
      <c r="D17" s="8">
        <f>SUM(E17)-((E17)*25/125)</f>
        <v>8000</v>
      </c>
      <c r="E17" s="8">
        <v>10000</v>
      </c>
      <c r="F17" s="7" t="s">
        <v>43</v>
      </c>
      <c r="G17" s="4" t="s">
        <v>28</v>
      </c>
      <c r="H17" s="14"/>
    </row>
    <row r="18" spans="1:8" ht="39.75" customHeight="1" thickBot="1">
      <c r="A18" s="6"/>
      <c r="B18" s="6">
        <v>32219</v>
      </c>
      <c r="C18" s="7" t="s">
        <v>35</v>
      </c>
      <c r="D18" s="8">
        <f t="shared" si="0"/>
        <v>5342.4</v>
      </c>
      <c r="E18" s="8">
        <v>6678</v>
      </c>
      <c r="F18" s="7" t="s">
        <v>46</v>
      </c>
      <c r="G18" s="4" t="s">
        <v>28</v>
      </c>
      <c r="H18" s="14"/>
    </row>
    <row r="19" spans="1:9" ht="39.75" customHeight="1" thickBot="1">
      <c r="A19" s="6">
        <v>6</v>
      </c>
      <c r="B19" s="6">
        <v>32231</v>
      </c>
      <c r="C19" s="7" t="s">
        <v>9</v>
      </c>
      <c r="D19" s="8">
        <f t="shared" si="0"/>
        <v>159913.856</v>
      </c>
      <c r="E19" s="8">
        <v>199892.32</v>
      </c>
      <c r="F19" s="7" t="s">
        <v>27</v>
      </c>
      <c r="G19" s="4" t="s">
        <v>28</v>
      </c>
      <c r="H19" s="19" t="s">
        <v>59</v>
      </c>
      <c r="I19" s="20"/>
    </row>
    <row r="20" spans="1:8" ht="39.75" customHeight="1" thickBot="1">
      <c r="A20" s="6">
        <v>7</v>
      </c>
      <c r="B20" s="6">
        <v>32234</v>
      </c>
      <c r="C20" s="7" t="s">
        <v>60</v>
      </c>
      <c r="D20" s="8">
        <f t="shared" si="0"/>
        <v>282.4</v>
      </c>
      <c r="E20" s="8">
        <v>353</v>
      </c>
      <c r="F20" s="7" t="s">
        <v>27</v>
      </c>
      <c r="G20" s="4" t="s">
        <v>28</v>
      </c>
      <c r="H20" s="19"/>
    </row>
    <row r="21" spans="1:8" ht="39.75" customHeight="1" thickBot="1">
      <c r="A21" s="6">
        <v>8</v>
      </c>
      <c r="B21" s="6">
        <v>32239</v>
      </c>
      <c r="C21" s="7" t="s">
        <v>10</v>
      </c>
      <c r="D21" s="8">
        <f t="shared" si="0"/>
        <v>272000</v>
      </c>
      <c r="E21" s="8">
        <v>340000</v>
      </c>
      <c r="F21" s="7" t="s">
        <v>47</v>
      </c>
      <c r="G21" s="4" t="s">
        <v>39</v>
      </c>
      <c r="H21" s="14" t="s">
        <v>32</v>
      </c>
    </row>
    <row r="22" spans="1:8" ht="34.5" customHeight="1" thickBot="1">
      <c r="A22" s="6">
        <v>9</v>
      </c>
      <c r="B22" s="6">
        <v>32241</v>
      </c>
      <c r="C22" s="7" t="s">
        <v>26</v>
      </c>
      <c r="D22" s="8">
        <f t="shared" si="0"/>
        <v>30288</v>
      </c>
      <c r="E22" s="8">
        <v>37860</v>
      </c>
      <c r="F22" s="7" t="s">
        <v>27</v>
      </c>
      <c r="G22" s="4" t="s">
        <v>28</v>
      </c>
      <c r="H22" s="14"/>
    </row>
    <row r="23" spans="1:8" ht="34.5" customHeight="1" thickBot="1">
      <c r="A23" s="6"/>
      <c r="B23" s="6"/>
      <c r="C23" s="7" t="s">
        <v>26</v>
      </c>
      <c r="D23" s="8">
        <f t="shared" si="0"/>
        <v>16000</v>
      </c>
      <c r="E23" s="8">
        <v>20000</v>
      </c>
      <c r="F23" s="7" t="s">
        <v>41</v>
      </c>
      <c r="G23" s="4" t="s">
        <v>28</v>
      </c>
      <c r="H23" s="14"/>
    </row>
    <row r="24" spans="1:8" ht="34.5" customHeight="1" thickBot="1">
      <c r="A24" s="6">
        <v>10</v>
      </c>
      <c r="B24" s="6">
        <v>32242</v>
      </c>
      <c r="C24" s="7" t="s">
        <v>11</v>
      </c>
      <c r="D24" s="8">
        <f t="shared" si="0"/>
        <v>32243.952</v>
      </c>
      <c r="E24" s="8">
        <v>40304.94</v>
      </c>
      <c r="F24" s="7" t="s">
        <v>27</v>
      </c>
      <c r="G24" s="4" t="s">
        <v>28</v>
      </c>
      <c r="H24" s="14"/>
    </row>
    <row r="25" spans="1:8" ht="34.5" customHeight="1" thickBot="1">
      <c r="A25" s="6"/>
      <c r="B25" s="6">
        <v>32242</v>
      </c>
      <c r="C25" s="7" t="s">
        <v>11</v>
      </c>
      <c r="D25" s="8">
        <f t="shared" si="0"/>
        <v>800</v>
      </c>
      <c r="E25" s="8">
        <v>1000</v>
      </c>
      <c r="F25" s="7" t="s">
        <v>41</v>
      </c>
      <c r="G25" s="4" t="s">
        <v>28</v>
      </c>
      <c r="H25" s="14"/>
    </row>
    <row r="26" spans="1:8" ht="34.5" customHeight="1" thickBot="1">
      <c r="A26" s="6">
        <v>11</v>
      </c>
      <c r="B26" s="6">
        <v>32244</v>
      </c>
      <c r="C26" s="7" t="s">
        <v>35</v>
      </c>
      <c r="D26" s="8">
        <f t="shared" si="0"/>
        <v>80</v>
      </c>
      <c r="E26" s="8">
        <v>100</v>
      </c>
      <c r="F26" s="7" t="s">
        <v>41</v>
      </c>
      <c r="G26" s="4" t="s">
        <v>28</v>
      </c>
      <c r="H26" s="14"/>
    </row>
    <row r="27" spans="1:8" ht="34.5" customHeight="1" thickBot="1">
      <c r="A27" s="6">
        <v>12</v>
      </c>
      <c r="B27" s="6">
        <v>32251</v>
      </c>
      <c r="C27" s="7" t="s">
        <v>48</v>
      </c>
      <c r="D27" s="8">
        <f t="shared" si="0"/>
        <v>13664.960000000001</v>
      </c>
      <c r="E27" s="8">
        <v>17081.2</v>
      </c>
      <c r="F27" s="7" t="s">
        <v>27</v>
      </c>
      <c r="G27" s="4" t="s">
        <v>28</v>
      </c>
      <c r="H27" s="14"/>
    </row>
    <row r="28" spans="1:8" ht="34.5" customHeight="1" thickBot="1">
      <c r="A28" s="6"/>
      <c r="B28" s="6">
        <v>32251</v>
      </c>
      <c r="C28" s="7" t="s">
        <v>48</v>
      </c>
      <c r="D28" s="8">
        <f t="shared" si="0"/>
        <v>1920</v>
      </c>
      <c r="E28" s="8">
        <v>2400</v>
      </c>
      <c r="F28" s="7" t="s">
        <v>41</v>
      </c>
      <c r="G28" s="4" t="s">
        <v>28</v>
      </c>
      <c r="H28" s="14"/>
    </row>
    <row r="29" spans="1:8" ht="34.5" customHeight="1" thickBot="1">
      <c r="A29" s="6"/>
      <c r="B29" s="6">
        <v>32251</v>
      </c>
      <c r="C29" s="7" t="s">
        <v>48</v>
      </c>
      <c r="D29" s="8">
        <f t="shared" si="0"/>
        <v>2400</v>
      </c>
      <c r="E29" s="8">
        <v>3000</v>
      </c>
      <c r="F29" s="7" t="s">
        <v>46</v>
      </c>
      <c r="G29" s="4" t="s">
        <v>28</v>
      </c>
      <c r="H29" s="14"/>
    </row>
    <row r="30" spans="1:8" ht="34.5" customHeight="1" thickBot="1">
      <c r="A30" s="6">
        <v>13</v>
      </c>
      <c r="B30" s="6">
        <v>32271</v>
      </c>
      <c r="C30" s="7" t="s">
        <v>12</v>
      </c>
      <c r="D30" s="8">
        <f t="shared" si="0"/>
        <v>5049.512000000001</v>
      </c>
      <c r="E30" s="8">
        <v>6311.89</v>
      </c>
      <c r="F30" s="7" t="s">
        <v>27</v>
      </c>
      <c r="G30" s="4" t="s">
        <v>28</v>
      </c>
      <c r="H30" s="14"/>
    </row>
    <row r="31" spans="1:8" ht="34.5" customHeight="1" thickBot="1">
      <c r="A31" s="6">
        <v>14</v>
      </c>
      <c r="B31" s="6">
        <v>32311</v>
      </c>
      <c r="C31" s="7" t="s">
        <v>38</v>
      </c>
      <c r="D31" s="8">
        <f t="shared" si="0"/>
        <v>12066.24</v>
      </c>
      <c r="E31" s="8">
        <v>15082.8</v>
      </c>
      <c r="F31" s="7" t="s">
        <v>27</v>
      </c>
      <c r="G31" s="4" t="s">
        <v>28</v>
      </c>
      <c r="H31" s="14"/>
    </row>
    <row r="32" spans="1:8" ht="34.5" customHeight="1" thickBot="1">
      <c r="A32" s="6">
        <v>15</v>
      </c>
      <c r="B32" s="6">
        <v>32314</v>
      </c>
      <c r="C32" s="7" t="s">
        <v>61</v>
      </c>
      <c r="D32" s="8">
        <f>SUM(E32)-((E32)*25/125)</f>
        <v>1560</v>
      </c>
      <c r="E32" s="8">
        <v>1950</v>
      </c>
      <c r="F32" s="7" t="s">
        <v>27</v>
      </c>
      <c r="G32" s="4" t="s">
        <v>28</v>
      </c>
      <c r="H32" s="14"/>
    </row>
    <row r="33" spans="1:8" ht="34.5" customHeight="1" thickBot="1">
      <c r="A33" s="6">
        <v>16</v>
      </c>
      <c r="B33" s="6">
        <v>32319</v>
      </c>
      <c r="C33" s="7" t="s">
        <v>49</v>
      </c>
      <c r="D33" s="8">
        <f>SUM(E33)-((E33)*25/125)</f>
        <v>7687.6320000000005</v>
      </c>
      <c r="E33" s="8">
        <v>9609.54</v>
      </c>
      <c r="F33" s="7" t="s">
        <v>27</v>
      </c>
      <c r="G33" s="4" t="s">
        <v>28</v>
      </c>
      <c r="H33" s="14"/>
    </row>
    <row r="34" spans="1:8" ht="34.5" customHeight="1" thickBot="1">
      <c r="A34" s="6"/>
      <c r="B34" s="6">
        <v>32319</v>
      </c>
      <c r="C34" s="7" t="s">
        <v>49</v>
      </c>
      <c r="D34" s="8">
        <f aca="true" t="shared" si="1" ref="D34:D39">SUM(E34)-((E34)*25/125)</f>
        <v>12000</v>
      </c>
      <c r="E34" s="8">
        <v>15000</v>
      </c>
      <c r="F34" s="7" t="s">
        <v>46</v>
      </c>
      <c r="G34" s="4" t="s">
        <v>28</v>
      </c>
      <c r="H34" s="14"/>
    </row>
    <row r="35" spans="1:8" ht="34.5" customHeight="1" thickBot="1">
      <c r="A35" s="6">
        <v>17</v>
      </c>
      <c r="B35" s="6">
        <v>32321</v>
      </c>
      <c r="C35" s="7" t="s">
        <v>13</v>
      </c>
      <c r="D35" s="8">
        <f t="shared" si="1"/>
        <v>96086.832</v>
      </c>
      <c r="E35" s="8">
        <v>120108.54</v>
      </c>
      <c r="F35" s="7" t="s">
        <v>27</v>
      </c>
      <c r="G35" s="4" t="s">
        <v>28</v>
      </c>
      <c r="H35" s="14"/>
    </row>
    <row r="36" spans="1:8" ht="34.5" customHeight="1" thickBot="1">
      <c r="A36" s="6"/>
      <c r="B36" s="6">
        <v>32321</v>
      </c>
      <c r="C36" s="7" t="s">
        <v>13</v>
      </c>
      <c r="D36" s="8">
        <f t="shared" si="1"/>
        <v>8000</v>
      </c>
      <c r="E36" s="8">
        <v>10000</v>
      </c>
      <c r="F36" s="7" t="s">
        <v>41</v>
      </c>
      <c r="G36" s="4" t="s">
        <v>28</v>
      </c>
      <c r="H36" s="14"/>
    </row>
    <row r="37" spans="1:8" ht="34.5" customHeight="1" thickBot="1">
      <c r="A37" s="6">
        <v>18</v>
      </c>
      <c r="B37" s="6">
        <v>32322</v>
      </c>
      <c r="C37" s="7" t="s">
        <v>14</v>
      </c>
      <c r="D37" s="8">
        <f t="shared" si="1"/>
        <v>24636.248</v>
      </c>
      <c r="E37" s="8">
        <v>30795.31</v>
      </c>
      <c r="F37" s="7" t="s">
        <v>27</v>
      </c>
      <c r="G37" s="4" t="s">
        <v>28</v>
      </c>
      <c r="H37" s="14"/>
    </row>
    <row r="38" spans="1:8" ht="34.5" customHeight="1" thickBot="1">
      <c r="A38" s="6"/>
      <c r="B38" s="6">
        <v>32322</v>
      </c>
      <c r="C38" s="7" t="s">
        <v>14</v>
      </c>
      <c r="D38" s="8">
        <f t="shared" si="1"/>
        <v>1600</v>
      </c>
      <c r="E38" s="8">
        <v>2000</v>
      </c>
      <c r="F38" s="7" t="s">
        <v>41</v>
      </c>
      <c r="G38" s="4" t="s">
        <v>28</v>
      </c>
      <c r="H38" s="14"/>
    </row>
    <row r="39" spans="1:8" ht="34.5" customHeight="1" thickBot="1">
      <c r="A39" s="6">
        <v>19</v>
      </c>
      <c r="B39" s="6">
        <v>32329</v>
      </c>
      <c r="C39" s="18" t="s">
        <v>52</v>
      </c>
      <c r="D39" s="8">
        <f t="shared" si="1"/>
        <v>240</v>
      </c>
      <c r="E39" s="8">
        <v>300</v>
      </c>
      <c r="F39" s="7" t="s">
        <v>27</v>
      </c>
      <c r="G39" s="4" t="s">
        <v>28</v>
      </c>
      <c r="H39" s="14"/>
    </row>
    <row r="40" spans="1:8" ht="34.5" customHeight="1" thickBot="1">
      <c r="A40" s="6">
        <v>20</v>
      </c>
      <c r="B40" s="6">
        <v>32341</v>
      </c>
      <c r="C40" s="7" t="s">
        <v>15</v>
      </c>
      <c r="D40" s="8">
        <f>SUM(E40)-((E40)*13/113)</f>
        <v>18582.557522123894</v>
      </c>
      <c r="E40" s="8">
        <v>20998.29</v>
      </c>
      <c r="F40" s="7" t="s">
        <v>27</v>
      </c>
      <c r="G40" s="4" t="s">
        <v>28</v>
      </c>
      <c r="H40" s="14"/>
    </row>
    <row r="41" spans="1:8" ht="34.5" customHeight="1" thickBot="1">
      <c r="A41" s="6">
        <v>21</v>
      </c>
      <c r="B41" s="6">
        <v>32342</v>
      </c>
      <c r="C41" s="7" t="s">
        <v>16</v>
      </c>
      <c r="D41" s="8">
        <f aca="true" t="shared" si="2" ref="D41:D48">SUM(E41)-((E41)*25/125)</f>
        <v>3600</v>
      </c>
      <c r="E41" s="8">
        <v>4500</v>
      </c>
      <c r="F41" s="7" t="s">
        <v>27</v>
      </c>
      <c r="G41" s="4" t="s">
        <v>28</v>
      </c>
      <c r="H41" s="14"/>
    </row>
    <row r="42" spans="1:8" ht="34.5" customHeight="1" thickBot="1">
      <c r="A42" s="6">
        <v>22</v>
      </c>
      <c r="B42" s="6">
        <v>32343</v>
      </c>
      <c r="C42" s="7" t="s">
        <v>17</v>
      </c>
      <c r="D42" s="8">
        <f t="shared" si="2"/>
        <v>2200</v>
      </c>
      <c r="E42" s="8">
        <v>2750</v>
      </c>
      <c r="F42" s="7" t="s">
        <v>27</v>
      </c>
      <c r="G42" s="4" t="s">
        <v>28</v>
      </c>
      <c r="H42" s="14"/>
    </row>
    <row r="43" spans="1:8" ht="34.5" customHeight="1" thickBot="1">
      <c r="A43" s="6">
        <v>23</v>
      </c>
      <c r="B43" s="6">
        <v>32344</v>
      </c>
      <c r="C43" s="7" t="s">
        <v>18</v>
      </c>
      <c r="D43" s="8">
        <f t="shared" si="2"/>
        <v>4000</v>
      </c>
      <c r="E43" s="8">
        <v>5000</v>
      </c>
      <c r="F43" s="7" t="s">
        <v>27</v>
      </c>
      <c r="G43" s="4" t="s">
        <v>28</v>
      </c>
      <c r="H43" s="14"/>
    </row>
    <row r="44" spans="1:8" ht="34.5" customHeight="1" thickBot="1">
      <c r="A44" s="6">
        <v>24</v>
      </c>
      <c r="B44" s="6">
        <v>32381</v>
      </c>
      <c r="C44" s="7" t="s">
        <v>19</v>
      </c>
      <c r="D44" s="8">
        <f t="shared" si="2"/>
        <v>7562.688</v>
      </c>
      <c r="E44" s="8">
        <v>9453.36</v>
      </c>
      <c r="F44" s="7" t="s">
        <v>27</v>
      </c>
      <c r="G44" s="4" t="s">
        <v>28</v>
      </c>
      <c r="H44" s="14"/>
    </row>
    <row r="45" spans="1:8" ht="34.5" customHeight="1" thickBot="1">
      <c r="A45" s="6">
        <v>25</v>
      </c>
      <c r="B45" s="6">
        <v>32389</v>
      </c>
      <c r="C45" s="7" t="s">
        <v>20</v>
      </c>
      <c r="D45" s="8">
        <f t="shared" si="2"/>
        <v>0</v>
      </c>
      <c r="E45" s="8">
        <v>0</v>
      </c>
      <c r="F45" s="7" t="s">
        <v>27</v>
      </c>
      <c r="G45" s="4" t="s">
        <v>28</v>
      </c>
      <c r="H45" s="14"/>
    </row>
    <row r="46" spans="1:8" ht="34.5" customHeight="1" thickBot="1">
      <c r="A46" s="6">
        <v>26</v>
      </c>
      <c r="B46" s="6">
        <v>32391</v>
      </c>
      <c r="C46" s="18" t="s">
        <v>53</v>
      </c>
      <c r="D46" s="8">
        <f t="shared" si="2"/>
        <v>4024</v>
      </c>
      <c r="E46" s="8">
        <v>5030</v>
      </c>
      <c r="F46" s="7" t="s">
        <v>27</v>
      </c>
      <c r="G46" s="4" t="s">
        <v>28</v>
      </c>
      <c r="H46" s="14"/>
    </row>
    <row r="47" spans="1:8" ht="34.5" customHeight="1" thickBot="1">
      <c r="A47" s="6">
        <v>26</v>
      </c>
      <c r="B47" s="6">
        <v>32392</v>
      </c>
      <c r="C47" s="18" t="s">
        <v>70</v>
      </c>
      <c r="D47" s="8">
        <f t="shared" si="2"/>
        <v>300</v>
      </c>
      <c r="E47" s="8">
        <v>375</v>
      </c>
      <c r="F47" s="7" t="s">
        <v>27</v>
      </c>
      <c r="G47" s="4" t="s">
        <v>28</v>
      </c>
      <c r="H47" s="14"/>
    </row>
    <row r="48" spans="1:8" ht="34.5" customHeight="1" thickBot="1">
      <c r="A48" s="6">
        <v>27</v>
      </c>
      <c r="B48" s="6">
        <v>32399</v>
      </c>
      <c r="C48" s="7" t="s">
        <v>36</v>
      </c>
      <c r="D48" s="8">
        <f t="shared" si="2"/>
        <v>200</v>
      </c>
      <c r="E48" s="8">
        <v>250</v>
      </c>
      <c r="F48" s="7" t="s">
        <v>27</v>
      </c>
      <c r="G48" s="4" t="s">
        <v>28</v>
      </c>
      <c r="H48" s="14"/>
    </row>
    <row r="49" spans="1:8" ht="34.5" customHeight="1" thickBot="1">
      <c r="A49" s="6">
        <v>28</v>
      </c>
      <c r="B49" s="6">
        <v>32931</v>
      </c>
      <c r="C49" s="7" t="s">
        <v>21</v>
      </c>
      <c r="D49" s="8">
        <f>SUM(E49)-((E49)*13/113)</f>
        <v>4870.902654867256</v>
      </c>
      <c r="E49" s="8">
        <v>5504.12</v>
      </c>
      <c r="F49" s="7" t="s">
        <v>27</v>
      </c>
      <c r="G49" s="4" t="s">
        <v>28</v>
      </c>
      <c r="H49" s="14"/>
    </row>
    <row r="50" spans="1:8" ht="34.5" customHeight="1" thickBot="1">
      <c r="A50" s="6">
        <v>29</v>
      </c>
      <c r="B50" s="6">
        <v>32999</v>
      </c>
      <c r="C50" s="7" t="s">
        <v>22</v>
      </c>
      <c r="D50" s="8">
        <f>SUM(E50)-((E50)*25/125)</f>
        <v>223.504</v>
      </c>
      <c r="E50" s="8">
        <v>279.38</v>
      </c>
      <c r="F50" s="7" t="s">
        <v>27</v>
      </c>
      <c r="G50" s="4" t="s">
        <v>28</v>
      </c>
      <c r="H50" s="14"/>
    </row>
    <row r="51" spans="1:8" ht="34.5" customHeight="1" thickBot="1">
      <c r="A51" s="6">
        <v>30</v>
      </c>
      <c r="B51" s="9">
        <v>42211</v>
      </c>
      <c r="C51" s="7" t="s">
        <v>25</v>
      </c>
      <c r="D51" s="8">
        <f aca="true" t="shared" si="3" ref="D51:D65">SUM(E51)-((E51)*25/125)</f>
        <v>15885.992000000002</v>
      </c>
      <c r="E51" s="8">
        <v>19857.49</v>
      </c>
      <c r="F51" s="7" t="s">
        <v>45</v>
      </c>
      <c r="G51" s="4" t="s">
        <v>28</v>
      </c>
      <c r="H51" s="14"/>
    </row>
    <row r="52" spans="1:8" ht="34.5" customHeight="1" thickBot="1">
      <c r="A52" s="6"/>
      <c r="B52" s="9">
        <v>42211</v>
      </c>
      <c r="C52" s="7" t="s">
        <v>25</v>
      </c>
      <c r="D52" s="8">
        <f t="shared" si="3"/>
        <v>13600</v>
      </c>
      <c r="E52" s="8">
        <v>17000</v>
      </c>
      <c r="F52" s="7" t="s">
        <v>46</v>
      </c>
      <c r="G52" s="4" t="s">
        <v>28</v>
      </c>
      <c r="H52" s="14"/>
    </row>
    <row r="53" spans="1:8" ht="34.5" customHeight="1" thickBot="1">
      <c r="A53" s="6">
        <v>31</v>
      </c>
      <c r="B53" s="9">
        <v>42212</v>
      </c>
      <c r="C53" s="18" t="s">
        <v>54</v>
      </c>
      <c r="D53" s="8">
        <f t="shared" si="3"/>
        <v>27314.008</v>
      </c>
      <c r="E53" s="8">
        <v>34142.51</v>
      </c>
      <c r="F53" s="7" t="s">
        <v>41</v>
      </c>
      <c r="G53" s="4" t="s">
        <v>28</v>
      </c>
      <c r="H53" s="14"/>
    </row>
    <row r="54" spans="1:8" ht="34.5" customHeight="1" thickBot="1">
      <c r="A54" s="6">
        <v>32</v>
      </c>
      <c r="B54" s="9">
        <v>42219</v>
      </c>
      <c r="C54" s="18" t="s">
        <v>37</v>
      </c>
      <c r="D54" s="8">
        <f t="shared" si="3"/>
        <v>80</v>
      </c>
      <c r="E54" s="8">
        <v>100</v>
      </c>
      <c r="F54" s="7" t="s">
        <v>41</v>
      </c>
      <c r="G54" s="4" t="s">
        <v>28</v>
      </c>
      <c r="H54" s="14"/>
    </row>
    <row r="55" spans="1:8" ht="34.5" customHeight="1" thickBot="1">
      <c r="A55" s="6">
        <v>33</v>
      </c>
      <c r="B55" s="9">
        <v>42221</v>
      </c>
      <c r="C55" s="18" t="s">
        <v>71</v>
      </c>
      <c r="D55" s="8">
        <f t="shared" si="3"/>
        <v>6400</v>
      </c>
      <c r="E55" s="8">
        <v>8000</v>
      </c>
      <c r="F55" s="7" t="s">
        <v>41</v>
      </c>
      <c r="G55" s="4" t="s">
        <v>28</v>
      </c>
      <c r="H55" s="14"/>
    </row>
    <row r="56" spans="1:8" ht="34.5" customHeight="1" thickBot="1">
      <c r="A56" s="6"/>
      <c r="B56" s="9">
        <v>42221</v>
      </c>
      <c r="C56" s="18" t="s">
        <v>71</v>
      </c>
      <c r="D56" s="8">
        <f>SUM(E56)-((E56)*25/125)</f>
        <v>400</v>
      </c>
      <c r="E56" s="8">
        <v>500</v>
      </c>
      <c r="F56" s="7" t="s">
        <v>46</v>
      </c>
      <c r="G56" s="4" t="s">
        <v>28</v>
      </c>
      <c r="H56" s="14"/>
    </row>
    <row r="57" spans="1:8" ht="34.5" customHeight="1" thickBot="1">
      <c r="A57" s="6">
        <v>34</v>
      </c>
      <c r="B57" s="9">
        <v>42222</v>
      </c>
      <c r="C57" s="9" t="s">
        <v>72</v>
      </c>
      <c r="D57" s="8">
        <f>SUM(E57)-((E57)*25/125)</f>
        <v>400</v>
      </c>
      <c r="E57" s="8">
        <v>500</v>
      </c>
      <c r="F57" s="7" t="s">
        <v>41</v>
      </c>
      <c r="G57" s="4" t="s">
        <v>28</v>
      </c>
      <c r="H57" s="14"/>
    </row>
    <row r="58" spans="1:8" ht="34.5" customHeight="1" thickBot="1">
      <c r="A58" s="6">
        <v>35</v>
      </c>
      <c r="B58" s="9">
        <v>42231</v>
      </c>
      <c r="C58" s="18" t="s">
        <v>73</v>
      </c>
      <c r="D58" s="8">
        <f>SUM(E58)-((E58)*25/125)</f>
        <v>80</v>
      </c>
      <c r="E58" s="8">
        <v>100</v>
      </c>
      <c r="F58" s="7" t="s">
        <v>41</v>
      </c>
      <c r="G58" s="4" t="s">
        <v>28</v>
      </c>
      <c r="H58" s="14"/>
    </row>
    <row r="59" spans="1:8" ht="34.5" customHeight="1" thickBot="1">
      <c r="A59" s="6">
        <v>36</v>
      </c>
      <c r="B59" s="9">
        <v>42232</v>
      </c>
      <c r="C59" s="18" t="s">
        <v>55</v>
      </c>
      <c r="D59" s="8">
        <f t="shared" si="3"/>
        <v>4200</v>
      </c>
      <c r="E59" s="8">
        <v>5250</v>
      </c>
      <c r="F59" s="7" t="s">
        <v>41</v>
      </c>
      <c r="G59" s="4" t="s">
        <v>28</v>
      </c>
      <c r="H59" s="14"/>
    </row>
    <row r="60" spans="1:8" ht="34.5" customHeight="1" thickBot="1">
      <c r="A60" s="6">
        <v>37</v>
      </c>
      <c r="B60" s="9">
        <v>42242</v>
      </c>
      <c r="C60" s="18" t="s">
        <v>62</v>
      </c>
      <c r="D60" s="8">
        <f t="shared" si="3"/>
        <v>3040</v>
      </c>
      <c r="E60" s="8">
        <v>3800</v>
      </c>
      <c r="F60" s="7" t="s">
        <v>41</v>
      </c>
      <c r="G60" s="4" t="s">
        <v>28</v>
      </c>
      <c r="H60" s="14"/>
    </row>
    <row r="61" spans="1:8" ht="34.5" customHeight="1" thickBot="1">
      <c r="A61" s="6">
        <v>38</v>
      </c>
      <c r="B61" s="9">
        <v>42261</v>
      </c>
      <c r="C61" s="18" t="s">
        <v>56</v>
      </c>
      <c r="D61" s="8">
        <f t="shared" si="3"/>
        <v>1200</v>
      </c>
      <c r="E61" s="8">
        <v>1500</v>
      </c>
      <c r="F61" s="7" t="s">
        <v>46</v>
      </c>
      <c r="G61" s="4" t="s">
        <v>28</v>
      </c>
      <c r="H61" s="14"/>
    </row>
    <row r="62" spans="1:8" ht="34.5" customHeight="1" thickBot="1">
      <c r="A62" s="6">
        <v>39</v>
      </c>
      <c r="B62" s="9">
        <v>42262</v>
      </c>
      <c r="C62" s="18" t="s">
        <v>63</v>
      </c>
      <c r="D62" s="8">
        <f t="shared" si="3"/>
        <v>1600</v>
      </c>
      <c r="E62" s="8">
        <v>2000</v>
      </c>
      <c r="F62" s="7" t="s">
        <v>46</v>
      </c>
      <c r="G62" s="4" t="s">
        <v>28</v>
      </c>
      <c r="H62" s="14"/>
    </row>
    <row r="63" spans="1:8" ht="34.5" customHeight="1" thickBot="1">
      <c r="A63" s="6"/>
      <c r="B63" s="9">
        <v>42262</v>
      </c>
      <c r="C63" s="18" t="s">
        <v>63</v>
      </c>
      <c r="D63" s="8">
        <f>SUM(E63)-((E63)*25/125)</f>
        <v>332.8</v>
      </c>
      <c r="E63" s="8">
        <v>416</v>
      </c>
      <c r="F63" s="7" t="s">
        <v>41</v>
      </c>
      <c r="G63" s="4" t="s">
        <v>28</v>
      </c>
      <c r="H63" s="14"/>
    </row>
    <row r="64" spans="1:8" ht="34.5" customHeight="1" thickBot="1">
      <c r="A64" s="6">
        <v>41</v>
      </c>
      <c r="B64" s="9">
        <v>42272</v>
      </c>
      <c r="C64" s="18" t="s">
        <v>64</v>
      </c>
      <c r="D64" s="8">
        <f t="shared" si="3"/>
        <v>1387.2</v>
      </c>
      <c r="E64" s="8">
        <v>1734</v>
      </c>
      <c r="F64" s="7" t="s">
        <v>41</v>
      </c>
      <c r="G64" s="4" t="s">
        <v>28</v>
      </c>
      <c r="H64" s="14"/>
    </row>
    <row r="65" spans="1:8" ht="34.5" customHeight="1" thickBot="1">
      <c r="A65" s="6">
        <v>42</v>
      </c>
      <c r="B65" s="9">
        <v>42273</v>
      </c>
      <c r="C65" s="18" t="s">
        <v>65</v>
      </c>
      <c r="D65" s="8">
        <f t="shared" si="3"/>
        <v>8000</v>
      </c>
      <c r="E65" s="8">
        <v>10000</v>
      </c>
      <c r="F65" s="7" t="s">
        <v>41</v>
      </c>
      <c r="G65" s="4" t="s">
        <v>28</v>
      </c>
      <c r="H65" s="14"/>
    </row>
    <row r="66" spans="1:8" ht="34.5" customHeight="1">
      <c r="A66" s="6">
        <v>43</v>
      </c>
      <c r="B66" s="9">
        <v>42411</v>
      </c>
      <c r="C66" s="7" t="s">
        <v>33</v>
      </c>
      <c r="D66" s="8">
        <f>SUM(E66)-((E66)*5/105)</f>
        <v>3952.8190476190475</v>
      </c>
      <c r="E66" s="8">
        <v>4150.46</v>
      </c>
      <c r="F66" s="7" t="s">
        <v>46</v>
      </c>
      <c r="G66" s="4" t="s">
        <v>28</v>
      </c>
      <c r="H66" s="14"/>
    </row>
    <row r="68" spans="3:7" ht="12.75">
      <c r="C68" s="2" t="s">
        <v>57</v>
      </c>
      <c r="D68" t="s">
        <v>29</v>
      </c>
      <c r="G68" t="s">
        <v>34</v>
      </c>
    </row>
    <row r="69" spans="3:7" ht="12.75">
      <c r="C69" s="2" t="s">
        <v>58</v>
      </c>
      <c r="D69" t="s">
        <v>67</v>
      </c>
      <c r="G69" t="s">
        <v>30</v>
      </c>
    </row>
    <row r="71" ht="12.75">
      <c r="E71" s="17"/>
    </row>
    <row r="72" ht="12.75">
      <c r="E72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2016-12-16T12:43:53Z</cp:lastPrinted>
  <dcterms:created xsi:type="dcterms:W3CDTF">2012-06-21T08:34:21Z</dcterms:created>
  <dcterms:modified xsi:type="dcterms:W3CDTF">2017-01-16T09:24:33Z</dcterms:modified>
  <cp:category/>
  <cp:version/>
  <cp:contentType/>
  <cp:contentStatus/>
</cp:coreProperties>
</file>